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R-SERVER2024\cr共有フォルダ\個人バックアップ\柳野\★FFC案件\"/>
    </mc:Choice>
  </mc:AlternateContent>
  <xr:revisionPtr revIDLastSave="0" documentId="13_ncr:1_{FD029950-DCF4-4242-A9A8-915554783914}" xr6:coauthVersionLast="47" xr6:coauthVersionMax="47" xr10:uidLastSave="{00000000-0000-0000-0000-000000000000}"/>
  <bookViews>
    <workbookView xWindow="1950" yWindow="1950" windowWidth="25080" windowHeight="13200" xr2:uid="{916F51E2-5EE4-492B-A673-E2F69AE6B820}"/>
  </bookViews>
  <sheets>
    <sheet name="★記入シート" sheetId="3" r:id="rId1"/>
    <sheet name="変換" sheetId="6" state="hidden" r:id="rId2"/>
    <sheet name="全項目" sheetId="5" state="hidden" r:id="rId3"/>
    <sheet name="ドロップダウン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6" l="1"/>
  <c r="B42" i="6" s="1"/>
  <c r="C34" i="6"/>
  <c r="B34" i="6" s="1"/>
  <c r="C35" i="6"/>
  <c r="B35" i="6" s="1"/>
  <c r="C36" i="6"/>
  <c r="B36" i="6" s="1"/>
  <c r="C37" i="6"/>
  <c r="B37" i="6" s="1"/>
  <c r="C38" i="6"/>
  <c r="B38" i="6" s="1"/>
  <c r="C39" i="6"/>
  <c r="B39" i="6" s="1"/>
  <c r="C40" i="6"/>
  <c r="B40" i="6" s="1"/>
  <c r="C41" i="6"/>
  <c r="B41" i="6" s="1"/>
  <c r="C32" i="6"/>
  <c r="B32" i="6" s="1"/>
  <c r="C33" i="6"/>
  <c r="B33" i="6" s="1"/>
  <c r="C28" i="6"/>
  <c r="B28" i="6" s="1"/>
  <c r="C29" i="6"/>
  <c r="B29" i="6" s="1"/>
  <c r="C30" i="6"/>
  <c r="B30" i="6" s="1"/>
  <c r="C31" i="6"/>
  <c r="B31" i="6" s="1"/>
  <c r="B44" i="6"/>
  <c r="B45" i="6"/>
  <c r="B46" i="6"/>
  <c r="B47" i="6"/>
  <c r="B48" i="6"/>
  <c r="B20" i="6"/>
  <c r="B21" i="6"/>
  <c r="B22" i="6"/>
  <c r="B23" i="6"/>
  <c r="B24" i="6"/>
  <c r="C10" i="6"/>
  <c r="B1" i="6" s="1"/>
  <c r="C12" i="6"/>
  <c r="B12" i="6" s="1"/>
  <c r="C13" i="6"/>
  <c r="B13" i="6" s="1"/>
  <c r="C14" i="6"/>
  <c r="B14" i="6" s="1"/>
  <c r="C15" i="6"/>
  <c r="B15" i="6" s="1"/>
  <c r="C16" i="6"/>
  <c r="B16" i="6" s="1"/>
  <c r="C17" i="6"/>
  <c r="B17" i="6" s="1"/>
  <c r="C18" i="6"/>
  <c r="B18" i="6" s="1"/>
  <c r="C11" i="6"/>
  <c r="B11" i="6" s="1"/>
  <c r="C5" i="6"/>
  <c r="B5" i="6" s="1"/>
  <c r="C6" i="6"/>
  <c r="B6" i="6" s="1"/>
  <c r="C7" i="6"/>
  <c r="B7" i="6" s="1"/>
  <c r="C8" i="6"/>
  <c r="B8" i="6" s="1"/>
  <c r="C9" i="6"/>
  <c r="B9" i="6" s="1"/>
  <c r="C4" i="6"/>
  <c r="B4" i="6" s="1"/>
  <c r="B10" i="6" l="1"/>
</calcChain>
</file>

<file path=xl/sharedStrings.xml><?xml version="1.0" encoding="utf-8"?>
<sst xmlns="http://schemas.openxmlformats.org/spreadsheetml/2006/main" count="175" uniqueCount="124">
  <si>
    <t>インピーダンスコントロール</t>
    <phoneticPr fontId="1"/>
  </si>
  <si>
    <t>項目</t>
    <rPh sb="0" eb="2">
      <t>コウモク</t>
    </rPh>
    <phoneticPr fontId="1"/>
  </si>
  <si>
    <t>●加工タイプ</t>
    <phoneticPr fontId="1"/>
  </si>
  <si>
    <t>●ULスタイル（定格温度/定格電圧）</t>
    <phoneticPr fontId="1"/>
  </si>
  <si>
    <t>◎S1側コネクタ品番</t>
    <rPh sb="3" eb="4">
      <t>ガワ</t>
    </rPh>
    <rPh sb="8" eb="10">
      <t>ヒンバン</t>
    </rPh>
    <phoneticPr fontId="1"/>
  </si>
  <si>
    <t>◎S2側コネクタ品番</t>
    <rPh sb="3" eb="4">
      <t>ガワ</t>
    </rPh>
    <rPh sb="8" eb="10">
      <t>ヒンバン</t>
    </rPh>
    <phoneticPr fontId="1"/>
  </si>
  <si>
    <t>同面端子／異面端子以外は別途連絡ください。</t>
    <rPh sb="0" eb="4">
      <t>ドウメンタンシ</t>
    </rPh>
    <rPh sb="5" eb="7">
      <t>イメン</t>
    </rPh>
    <rPh sb="7" eb="9">
      <t>タンシ</t>
    </rPh>
    <rPh sb="9" eb="11">
      <t>イガイ</t>
    </rPh>
    <rPh sb="12" eb="14">
      <t>ベット</t>
    </rPh>
    <rPh sb="14" eb="16">
      <t>レンラク</t>
    </rPh>
    <phoneticPr fontId="1"/>
  </si>
  <si>
    <t>0.3mmが標準。</t>
    <rPh sb="6" eb="8">
      <t>ヒョウジュン</t>
    </rPh>
    <phoneticPr fontId="1"/>
  </si>
  <si>
    <t>P0.5／P1.0／P1.25に対応。</t>
    <rPh sb="16" eb="18">
      <t>タイオウ</t>
    </rPh>
    <phoneticPr fontId="1"/>
  </si>
  <si>
    <t>P0.5 (=0.3)、P1.0(=0.7)、P1.25(=0.8)が標準。</t>
    <rPh sb="35" eb="37">
      <t>ヒョウジュン</t>
    </rPh>
    <phoneticPr fontId="1"/>
  </si>
  <si>
    <t>●◎印は記入必須項目です。</t>
    <rPh sb="2" eb="3">
      <t>ジルシ</t>
    </rPh>
    <rPh sb="4" eb="6">
      <t>キニュウ</t>
    </rPh>
    <rPh sb="6" eb="8">
      <t>ヒッス</t>
    </rPh>
    <rPh sb="8" eb="10">
      <t>コウモク</t>
    </rPh>
    <phoneticPr fontId="1"/>
  </si>
  <si>
    <t>15mm未満は対応できません。</t>
    <rPh sb="4" eb="6">
      <t>ミマン</t>
    </rPh>
    <rPh sb="7" eb="9">
      <t>タイオウ</t>
    </rPh>
    <phoneticPr fontId="1"/>
  </si>
  <si>
    <t>2mm以上。0.5mm 刻みに指定可能。</t>
    <rPh sb="3" eb="5">
      <t>イジョウ</t>
    </rPh>
    <rPh sb="15" eb="17">
      <t>シテイ</t>
    </rPh>
    <rPh sb="17" eb="19">
      <t>カノウ</t>
    </rPh>
    <phoneticPr fontId="1"/>
  </si>
  <si>
    <t>3mm以上。0.5mm 刻みに指定可能。（S +2mm以上を推奨）</t>
    <rPh sb="3" eb="5">
      <t>イジョウ</t>
    </rPh>
    <rPh sb="15" eb="17">
      <t>シテイ</t>
    </rPh>
    <rPh sb="17" eb="19">
      <t>カノウ</t>
    </rPh>
    <rPh sb="27" eb="29">
      <t>イジョウ</t>
    </rPh>
    <rPh sb="30" eb="32">
      <t>スイショウ</t>
    </rPh>
    <phoneticPr fontId="1"/>
  </si>
  <si>
    <t>◎印の記入が難しい場合、〇印の記入をお願いします。</t>
    <rPh sb="3" eb="5">
      <t>キニュウ</t>
    </rPh>
    <rPh sb="6" eb="7">
      <t>ムズカ</t>
    </rPh>
    <rPh sb="9" eb="11">
      <t>バアイ</t>
    </rPh>
    <rPh sb="13" eb="14">
      <t>ジルシ</t>
    </rPh>
    <rPh sb="15" eb="17">
      <t>キニュウ</t>
    </rPh>
    <rPh sb="19" eb="20">
      <t>ネガ</t>
    </rPh>
    <phoneticPr fontId="1"/>
  </si>
  <si>
    <t>〇端子ピッチ(P) mm</t>
    <phoneticPr fontId="1"/>
  </si>
  <si>
    <t>〇端子部厚み(t) mm</t>
    <phoneticPr fontId="1"/>
  </si>
  <si>
    <t>0.035mmが標準。0.05mmも対応可能。</t>
    <rPh sb="8" eb="10">
      <t>ヒョウジュン</t>
    </rPh>
    <rPh sb="18" eb="20">
      <t>タイオウ</t>
    </rPh>
    <rPh sb="20" eb="22">
      <t>カノウ</t>
    </rPh>
    <phoneticPr fontId="1"/>
  </si>
  <si>
    <t>同面端子</t>
    <rPh sb="0" eb="2">
      <t>ドウメン</t>
    </rPh>
    <rPh sb="2" eb="4">
      <t>タンシ</t>
    </rPh>
    <phoneticPr fontId="1"/>
  </si>
  <si>
    <t>異面端子</t>
    <rPh sb="0" eb="2">
      <t>イメン</t>
    </rPh>
    <rPh sb="2" eb="4">
      <t>タンシ</t>
    </rPh>
    <phoneticPr fontId="1"/>
  </si>
  <si>
    <t>その他</t>
    <rPh sb="2" eb="3">
      <t>ホカ</t>
    </rPh>
    <phoneticPr fontId="1"/>
  </si>
  <si>
    <t>　コネクタ品番を記入頂ければ、適した仕様にて提案します。（末尾まで正確に記入ください）</t>
    <rPh sb="5" eb="7">
      <t>ヒンバン</t>
    </rPh>
    <rPh sb="8" eb="10">
      <t>キニュウ</t>
    </rPh>
    <rPh sb="10" eb="11">
      <t>イタダ</t>
    </rPh>
    <rPh sb="15" eb="16">
      <t>テキ</t>
    </rPh>
    <rPh sb="18" eb="20">
      <t>シヨウ</t>
    </rPh>
    <rPh sb="22" eb="24">
      <t>テイアン</t>
    </rPh>
    <rPh sb="29" eb="31">
      <t>マツビ</t>
    </rPh>
    <rPh sb="33" eb="35">
      <t>セイカク</t>
    </rPh>
    <rPh sb="36" eb="38">
      <t>キニュウ</t>
    </rPh>
    <phoneticPr fontId="1"/>
  </si>
  <si>
    <t>〇端子部メッキ種類</t>
    <rPh sb="7" eb="9">
      <t>シュルイ</t>
    </rPh>
    <phoneticPr fontId="1"/>
  </si>
  <si>
    <t>スズメッキ／金メッキ　（コネクタ接点と同一金属が好ましい）</t>
    <rPh sb="6" eb="7">
      <t>キン</t>
    </rPh>
    <rPh sb="16" eb="18">
      <t>セッテン</t>
    </rPh>
    <rPh sb="19" eb="21">
      <t>ドウイツ</t>
    </rPh>
    <rPh sb="21" eb="23">
      <t>キンゾク</t>
    </rPh>
    <rPh sb="24" eb="25">
      <t>コノ</t>
    </rPh>
    <phoneticPr fontId="1"/>
  </si>
  <si>
    <t>使用温度と電圧に応じて、ドロップダウンから選択ください。</t>
    <rPh sb="0" eb="2">
      <t>シヨウ</t>
    </rPh>
    <rPh sb="2" eb="4">
      <t>オンド</t>
    </rPh>
    <rPh sb="5" eb="7">
      <t>デンアツ</t>
    </rPh>
    <rPh sb="8" eb="9">
      <t>オウ</t>
    </rPh>
    <rPh sb="21" eb="23">
      <t>センタク</t>
    </rPh>
    <phoneticPr fontId="1"/>
  </si>
  <si>
    <t xml:space="preserve">UL2896 (80℃, 30V) </t>
    <phoneticPr fontId="1"/>
  </si>
  <si>
    <t>UL20624 (80℃, 60V)</t>
    <phoneticPr fontId="1"/>
  </si>
  <si>
    <t>UL21147 (80℃, 60V)</t>
    <phoneticPr fontId="1"/>
  </si>
  <si>
    <t>UL20941 (105℃, 90V)</t>
    <phoneticPr fontId="1"/>
  </si>
  <si>
    <t>UL20783 (105℃, 300V)</t>
    <phoneticPr fontId="1"/>
  </si>
  <si>
    <t>要望仕様</t>
    <rPh sb="0" eb="4">
      <t>ヨウボウシヨウ</t>
    </rPh>
    <phoneticPr fontId="1"/>
  </si>
  <si>
    <t>備考</t>
    <rPh sb="0" eb="2">
      <t>ビコウ</t>
    </rPh>
    <phoneticPr fontId="1"/>
  </si>
  <si>
    <t>株式会社クリスタージュ</t>
    <rPh sb="0" eb="4">
      <t>カブ</t>
    </rPh>
    <phoneticPr fontId="1"/>
  </si>
  <si>
    <t>スズメッキ</t>
    <phoneticPr fontId="1"/>
  </si>
  <si>
    <t>金メッキ</t>
    <rPh sb="0" eb="1">
      <t>キン</t>
    </rPh>
    <phoneticPr fontId="1"/>
  </si>
  <si>
    <t>端末部打ち抜き加工</t>
    <rPh sb="0" eb="3">
      <t>タンマツブ</t>
    </rPh>
    <rPh sb="3" eb="4">
      <t>ウ</t>
    </rPh>
    <rPh sb="5" eb="6">
      <t>ヌ</t>
    </rPh>
    <rPh sb="7" eb="9">
      <t>カコウ</t>
    </rPh>
    <phoneticPr fontId="1"/>
  </si>
  <si>
    <t>シールド加工</t>
    <rPh sb="4" eb="6">
      <t>カコウ</t>
    </rPh>
    <phoneticPr fontId="1"/>
  </si>
  <si>
    <t>マーキング加工</t>
    <rPh sb="5" eb="7">
      <t>カコウ</t>
    </rPh>
    <phoneticPr fontId="1"/>
  </si>
  <si>
    <t>折り曲げ加工</t>
    <rPh sb="0" eb="1">
      <t>オ</t>
    </rPh>
    <rPh sb="2" eb="3">
      <t>マ</t>
    </rPh>
    <rPh sb="4" eb="6">
      <t>カコウ</t>
    </rPh>
    <phoneticPr fontId="1"/>
  </si>
  <si>
    <t>指定された箇所にて折り曲げした形状で納入可能。</t>
    <rPh sb="0" eb="2">
      <t>シテイ</t>
    </rPh>
    <rPh sb="5" eb="7">
      <t>カショ</t>
    </rPh>
    <rPh sb="9" eb="10">
      <t>オ</t>
    </rPh>
    <rPh sb="11" eb="12">
      <t>マ</t>
    </rPh>
    <rPh sb="15" eb="17">
      <t>ケイジョウ</t>
    </rPh>
    <rPh sb="18" eb="20">
      <t>ノウニュウ</t>
    </rPh>
    <rPh sb="20" eb="22">
      <t>カノウ</t>
    </rPh>
    <phoneticPr fontId="1"/>
  </si>
  <si>
    <t>切り欠き形状などの特殊形状を要求するコネクタに対応。</t>
    <rPh sb="0" eb="1">
      <t>キ</t>
    </rPh>
    <rPh sb="2" eb="3">
      <t>カ</t>
    </rPh>
    <rPh sb="4" eb="6">
      <t>ケイジョウ</t>
    </rPh>
    <rPh sb="9" eb="13">
      <t>トクシュケイジョウ</t>
    </rPh>
    <rPh sb="14" eb="16">
      <t>ヨウキュウ</t>
    </rPh>
    <rPh sb="23" eb="25">
      <t>タイオウ</t>
    </rPh>
    <phoneticPr fontId="1"/>
  </si>
  <si>
    <t>高速伝送用にインピーダンスを100Ω等に整合させた仕様。</t>
    <rPh sb="25" eb="27">
      <t>シヨウ</t>
    </rPh>
    <phoneticPr fontId="1"/>
  </si>
  <si>
    <t>シールドテープを巻き付けた仕様。特定のピンを電気的接続させることも可能。</t>
    <rPh sb="8" eb="9">
      <t>マ</t>
    </rPh>
    <rPh sb="10" eb="11">
      <t>ツ</t>
    </rPh>
    <rPh sb="13" eb="15">
      <t>シヨウ</t>
    </rPh>
    <rPh sb="16" eb="18">
      <t>トクテイ</t>
    </rPh>
    <rPh sb="22" eb="25">
      <t>デンキテキ</t>
    </rPh>
    <rPh sb="25" eb="27">
      <t>セツゾク</t>
    </rPh>
    <rPh sb="33" eb="35">
      <t>カノウ</t>
    </rPh>
    <phoneticPr fontId="1"/>
  </si>
  <si>
    <t>補強板などに挿入基準線を入れたり、S1/S2の認識マークを入れたりすることも可能。</t>
    <rPh sb="0" eb="3">
      <t>ホキョウイタ</t>
    </rPh>
    <rPh sb="6" eb="11">
      <t>ソウニュウキジュンセン</t>
    </rPh>
    <rPh sb="12" eb="13">
      <t>イ</t>
    </rPh>
    <rPh sb="23" eb="25">
      <t>ニンシキ</t>
    </rPh>
    <rPh sb="29" eb="30">
      <t>イ</t>
    </rPh>
    <rPh sb="38" eb="40">
      <t>カノウ</t>
    </rPh>
    <phoneticPr fontId="1"/>
  </si>
  <si>
    <t>その他要望記入欄</t>
    <rPh sb="2" eb="3">
      <t>ホカ</t>
    </rPh>
    <rPh sb="3" eb="5">
      <t>ヨウボウ</t>
    </rPh>
    <rPh sb="5" eb="8">
      <t>キニュウラン</t>
    </rPh>
    <phoneticPr fontId="1"/>
  </si>
  <si>
    <t>〇ストリップ長(S2) mm</t>
    <phoneticPr fontId="1"/>
  </si>
  <si>
    <t>〇ストリップ長(S1) mm</t>
    <phoneticPr fontId="1"/>
  </si>
  <si>
    <t>〇補強板長(B1) mm</t>
    <phoneticPr fontId="1"/>
  </si>
  <si>
    <t>〇補強板長(B2) mm</t>
    <phoneticPr fontId="1"/>
  </si>
  <si>
    <t>1.0</t>
    <phoneticPr fontId="1"/>
  </si>
  <si>
    <t>　コネクタ品番が不明／未定の場合、または仕様を指定する場合、上記は空欄のまま以下を記入ください。</t>
    <rPh sb="5" eb="7">
      <t>ヒンバン</t>
    </rPh>
    <rPh sb="8" eb="10">
      <t>フメイ</t>
    </rPh>
    <rPh sb="11" eb="13">
      <t>ミテイ</t>
    </rPh>
    <rPh sb="14" eb="16">
      <t>バアイ</t>
    </rPh>
    <rPh sb="20" eb="22">
      <t>シヨウ</t>
    </rPh>
    <rPh sb="23" eb="25">
      <t>シテイ</t>
    </rPh>
    <rPh sb="27" eb="29">
      <t>バアイ</t>
    </rPh>
    <rPh sb="30" eb="32">
      <t>ジョウキ</t>
    </rPh>
    <rPh sb="33" eb="35">
      <t>クウラン</t>
    </rPh>
    <rPh sb="38" eb="40">
      <t>イカ</t>
    </rPh>
    <rPh sb="41" eb="43">
      <t>キニュウ</t>
    </rPh>
    <phoneticPr fontId="1"/>
  </si>
  <si>
    <r>
      <t>右図を参照し、</t>
    </r>
    <r>
      <rPr>
        <b/>
        <u/>
        <sz val="11"/>
        <color theme="1"/>
        <rFont val="游ゴシック"/>
        <family val="3"/>
        <charset val="128"/>
        <scheme val="minor"/>
      </rPr>
      <t>黄色セル</t>
    </r>
    <r>
      <rPr>
        <sz val="11"/>
        <color theme="1"/>
        <rFont val="游ゴシック"/>
        <family val="2"/>
        <charset val="128"/>
        <scheme val="minor"/>
      </rPr>
      <t>に要望仕様を記入下さい。（ドロップダウン選択セルもあり）</t>
    </r>
    <rPh sb="0" eb="1">
      <t>ミギ</t>
    </rPh>
    <rPh sb="1" eb="2">
      <t>ズ</t>
    </rPh>
    <rPh sb="3" eb="5">
      <t>サンショウ</t>
    </rPh>
    <rPh sb="7" eb="9">
      <t>キイロ</t>
    </rPh>
    <rPh sb="12" eb="14">
      <t>ヨウボウ</t>
    </rPh>
    <rPh sb="14" eb="16">
      <t>シヨウ</t>
    </rPh>
    <rPh sb="17" eb="20">
      <t>キニュウクダ</t>
    </rPh>
    <rPh sb="31" eb="33">
      <t>センタク</t>
    </rPh>
    <phoneticPr fontId="1"/>
  </si>
  <si>
    <t>〇端子数</t>
    <rPh sb="3" eb="4">
      <t>スウ</t>
    </rPh>
    <phoneticPr fontId="1"/>
  </si>
  <si>
    <t>UL20706 (105℃, 60V)</t>
  </si>
  <si>
    <t>UL20861 (105℃, 60V)</t>
  </si>
  <si>
    <t>FFC項目リスト</t>
    <rPh sb="3" eb="5">
      <t>コウモク</t>
    </rPh>
    <phoneticPr fontId="1"/>
  </si>
  <si>
    <t>端子部メッキ種類</t>
    <rPh sb="6" eb="8">
      <t>シュルイ</t>
    </rPh>
    <phoneticPr fontId="1"/>
  </si>
  <si>
    <t>端子数</t>
    <rPh sb="2" eb="3">
      <t>スウ</t>
    </rPh>
    <phoneticPr fontId="1"/>
  </si>
  <si>
    <t>端子ピッチ(P) mm</t>
  </si>
  <si>
    <t>ストリップ長(S1) mm</t>
  </si>
  <si>
    <t>ストリップ長(S2) mm</t>
  </si>
  <si>
    <t>補強板長(B1) mm</t>
  </si>
  <si>
    <t>補強板長(B2) mm</t>
  </si>
  <si>
    <t>端子部厚み(t) mm</t>
  </si>
  <si>
    <t>加工タイプ</t>
  </si>
  <si>
    <t>ULスタイル（定格温度/定格電圧）</t>
  </si>
  <si>
    <t>絶縁長(IL)  mm</t>
  </si>
  <si>
    <t>導体幅(Cw) mm</t>
    <phoneticPr fontId="1"/>
  </si>
  <si>
    <t>導体厚み(Ct)  mm</t>
    <phoneticPr fontId="1"/>
  </si>
  <si>
    <t>SML2CD-17x62-BDx6(BL)-P0.5-S4+4-M-N(35)-AUP-HF UL21147</t>
  </si>
  <si>
    <t>●導体厚み(Ct)  mm</t>
    <phoneticPr fontId="1"/>
  </si>
  <si>
    <t>○導体幅(Cw) mm</t>
    <phoneticPr fontId="1"/>
  </si>
  <si>
    <t>必須項目</t>
    <rPh sb="0" eb="4">
      <t>ヒッスコウモク</t>
    </rPh>
    <phoneticPr fontId="1"/>
  </si>
  <si>
    <t>コネクタ品番が空欄の場合の必須項目</t>
    <rPh sb="4" eb="6">
      <t>ヒンバン</t>
    </rPh>
    <rPh sb="7" eb="9">
      <t>クウラン</t>
    </rPh>
    <rPh sb="10" eb="12">
      <t>バアイ</t>
    </rPh>
    <rPh sb="13" eb="17">
      <t>ヒッスコウモク</t>
    </rPh>
    <phoneticPr fontId="1"/>
  </si>
  <si>
    <t>その他の対応オプション</t>
    <rPh sb="2" eb="3">
      <t>タ</t>
    </rPh>
    <rPh sb="4" eb="6">
      <t>タイオウ</t>
    </rPh>
    <phoneticPr fontId="1"/>
  </si>
  <si>
    <t>チェック</t>
    <phoneticPr fontId="1"/>
  </si>
  <si>
    <t>（ご要望の場合、別途資料か要望仕様の提示をお願いします。）</t>
    <rPh sb="13" eb="15">
      <t>ヨウボウ</t>
    </rPh>
    <rPh sb="15" eb="17">
      <t>シヨウ</t>
    </rPh>
    <phoneticPr fontId="1"/>
  </si>
  <si>
    <t>mm</t>
    <phoneticPr fontId="1"/>
  </si>
  <si>
    <t>pin</t>
    <phoneticPr fontId="1"/>
  </si>
  <si>
    <t>S2側コネクタ品番</t>
    <rPh sb="2" eb="3">
      <t>ガワ</t>
    </rPh>
    <rPh sb="7" eb="9">
      <t>ヒンバン</t>
    </rPh>
    <phoneticPr fontId="1"/>
  </si>
  <si>
    <t>●JP</t>
    <phoneticPr fontId="1"/>
  </si>
  <si>
    <t>●EN</t>
    <phoneticPr fontId="1"/>
  </si>
  <si>
    <t xml:space="preserve">Pitch(P) </t>
    <phoneticPr fontId="1"/>
  </si>
  <si>
    <t xml:space="preserve">絶縁長(IL)  </t>
    <rPh sb="0" eb="3">
      <t>ゼツエンチョウ</t>
    </rPh>
    <phoneticPr fontId="1"/>
  </si>
  <si>
    <t xml:space="preserve">端子部厚み(t) </t>
    <phoneticPr fontId="1"/>
  </si>
  <si>
    <t xml:space="preserve">補強板長(B2) </t>
    <phoneticPr fontId="1"/>
  </si>
  <si>
    <t xml:space="preserve">ストリップ長(S2) </t>
    <phoneticPr fontId="1"/>
  </si>
  <si>
    <t xml:space="preserve">導体幅(Cw) </t>
    <phoneticPr fontId="1"/>
  </si>
  <si>
    <t xml:space="preserve">端子ピッチ(P) </t>
    <phoneticPr fontId="1"/>
  </si>
  <si>
    <t xml:space="preserve">導体厚み(Ct)  </t>
    <phoneticPr fontId="1"/>
  </si>
  <si>
    <t>Dimension / Type</t>
    <phoneticPr fontId="1"/>
  </si>
  <si>
    <t>Cable Type</t>
    <phoneticPr fontId="1"/>
  </si>
  <si>
    <t>Marking</t>
    <phoneticPr fontId="1"/>
  </si>
  <si>
    <t>Shield</t>
    <phoneticPr fontId="1"/>
  </si>
  <si>
    <t>Impedance Control</t>
    <phoneticPr fontId="1"/>
  </si>
  <si>
    <t>Insulation Length</t>
    <phoneticPr fontId="1"/>
  </si>
  <si>
    <t>Connector S2</t>
    <phoneticPr fontId="1"/>
  </si>
  <si>
    <t>Pin</t>
    <phoneticPr fontId="1"/>
  </si>
  <si>
    <t>Conductors Thichness</t>
    <phoneticPr fontId="1"/>
  </si>
  <si>
    <t>Conductors Width</t>
    <phoneticPr fontId="1"/>
  </si>
  <si>
    <t xml:space="preserve">Strip Length (S2) </t>
    <phoneticPr fontId="1"/>
  </si>
  <si>
    <t xml:space="preserve">Stiffener length (B2) </t>
    <phoneticPr fontId="1"/>
  </si>
  <si>
    <t>Bending</t>
  </si>
  <si>
    <t>Punching (connector)</t>
  </si>
  <si>
    <t>Terminal surface</t>
  </si>
  <si>
    <t>Terminal thickenss</t>
    <phoneticPr fontId="1"/>
  </si>
  <si>
    <t>仕様</t>
    <rPh sb="0" eb="2">
      <t>シヨウ</t>
    </rPh>
    <phoneticPr fontId="1"/>
  </si>
  <si>
    <t>Spec</t>
    <phoneticPr fontId="1"/>
  </si>
  <si>
    <t>0.035mm/0.05mm/その他からお選びください。</t>
    <rPh sb="17" eb="18">
      <t>タ</t>
    </rPh>
    <rPh sb="21" eb="22">
      <t>エラ</t>
    </rPh>
    <phoneticPr fontId="1"/>
  </si>
  <si>
    <t xml:space="preserve">ストリップ長(S) </t>
    <phoneticPr fontId="1"/>
  </si>
  <si>
    <t xml:space="preserve">補強板長(B) </t>
    <phoneticPr fontId="1"/>
  </si>
  <si>
    <t xml:space="preserve">Stiffener length (B) </t>
    <phoneticPr fontId="1"/>
  </si>
  <si>
    <t xml:space="preserve">Strip Length (S) </t>
    <phoneticPr fontId="1"/>
  </si>
  <si>
    <t>Connector</t>
    <phoneticPr fontId="1"/>
  </si>
  <si>
    <t>コネクタ品番</t>
    <rPh sb="4" eb="6">
      <t>ヒンバン</t>
    </rPh>
    <phoneticPr fontId="1"/>
  </si>
  <si>
    <t>【FFC 仕様記入シート】</t>
    <rPh sb="5" eb="7">
      <t>シヨウ</t>
    </rPh>
    <rPh sb="7" eb="9">
      <t>キニュウ</t>
    </rPh>
    <phoneticPr fontId="1"/>
  </si>
  <si>
    <t>【参考図】</t>
    <rPh sb="1" eb="4">
      <t>サンコウズ</t>
    </rPh>
    <phoneticPr fontId="1"/>
  </si>
  <si>
    <t>幅（端子数*ピッチ）</t>
    <rPh sb="0" eb="1">
      <t>ハバ</t>
    </rPh>
    <rPh sb="2" eb="5">
      <t>タンシスウ</t>
    </rPh>
    <phoneticPr fontId="1"/>
  </si>
  <si>
    <t>●住友電工-品名</t>
    <rPh sb="1" eb="5">
      <t>スミトモデンコウ</t>
    </rPh>
    <rPh sb="6" eb="8">
      <t>ヒンメイ</t>
    </rPh>
    <phoneticPr fontId="1"/>
  </si>
  <si>
    <t>●坂東電線-品名</t>
    <rPh sb="1" eb="5">
      <t>バンドウデンセン</t>
    </rPh>
    <rPh sb="6" eb="8">
      <t>ヒンメイ</t>
    </rPh>
    <phoneticPr fontId="1"/>
  </si>
  <si>
    <t>20706 SFWR-P=0.5-K1-12-406 3/6BL,ULW</t>
    <phoneticPr fontId="1"/>
  </si>
  <si>
    <t>UL Style(定格温度/定格電圧)</t>
    <rPh sb="9" eb="13">
      <t>テイカクオンド</t>
    </rPh>
    <rPh sb="14" eb="18">
      <t>テイカクデンアツ</t>
    </rPh>
    <phoneticPr fontId="1"/>
  </si>
  <si>
    <t>●全長(L)  mm</t>
    <rPh sb="1" eb="3">
      <t>ゼンチョウ</t>
    </rPh>
    <phoneticPr fontId="1"/>
  </si>
  <si>
    <t>20mm未満は製作ができない可能性がございます。</t>
    <rPh sb="4" eb="6">
      <t>ミマン</t>
    </rPh>
    <rPh sb="7" eb="9">
      <t>セイサク</t>
    </rPh>
    <rPh sb="14" eb="16">
      <t>カノウ</t>
    </rPh>
    <rPh sb="16" eb="18">
      <t>フカノウ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</si>
</sst>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4" borderId="1" xfId="0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 shrinkToFit="1"/>
    </xf>
    <xf numFmtId="0" fontId="6" fillId="6" borderId="0" xfId="2">
      <alignment vertical="center"/>
    </xf>
    <xf numFmtId="0" fontId="5" fillId="5" borderId="0" xfId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49" fontId="0" fillId="0" borderId="4" xfId="0" applyNumberFormat="1" applyBorder="1">
      <alignment vertical="center"/>
    </xf>
    <xf numFmtId="0" fontId="0" fillId="0" borderId="9" xfId="0" applyBorder="1">
      <alignment vertical="center"/>
    </xf>
    <xf numFmtId="49" fontId="0" fillId="0" borderId="8" xfId="0" applyNumberForma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shrinkToFit="1"/>
    </xf>
    <xf numFmtId="0" fontId="0" fillId="2" borderId="3" xfId="0" applyFill="1" applyBorder="1" applyAlignment="1">
      <alignment horizontal="left" vertical="center" shrinkToFit="1"/>
    </xf>
  </cellXfs>
  <cellStyles count="3">
    <cellStyle name="悪い" xfId="2" builtinId="27"/>
    <cellStyle name="標準" xfId="0" builtinId="0"/>
    <cellStyle name="良い" xfId="1" builtinId="26"/>
  </cellStyles>
  <dxfs count="7"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3</xdr:row>
      <xdr:rowOff>116205</xdr:rowOff>
    </xdr:from>
    <xdr:to>
      <xdr:col>9</xdr:col>
      <xdr:colOff>477492</xdr:colOff>
      <xdr:row>11</xdr:row>
      <xdr:rowOff>180975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EB250AA7-8F17-5605-1A79-19ED2A08FB2D}"/>
            </a:ext>
          </a:extLst>
        </xdr:cNvPr>
        <xdr:cNvGrpSpPr/>
      </xdr:nvGrpSpPr>
      <xdr:grpSpPr>
        <a:xfrm>
          <a:off x="10401300" y="916305"/>
          <a:ext cx="3715992" cy="1969770"/>
          <a:chOff x="8397240" y="922020"/>
          <a:chExt cx="2814082" cy="1457325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49E35113-214F-44F6-9EA8-6EA5601F8814}"/>
              </a:ext>
            </a:extLst>
          </xdr:cNvPr>
          <xdr:cNvGrpSpPr/>
        </xdr:nvGrpSpPr>
        <xdr:grpSpPr>
          <a:xfrm>
            <a:off x="8530588" y="1102996"/>
            <a:ext cx="2680734" cy="1276349"/>
            <a:chOff x="1127759" y="2213611"/>
            <a:chExt cx="2680734" cy="1276349"/>
          </a:xfrm>
        </xdr:grpSpPr>
        <xdr:pic>
          <xdr:nvPicPr>
            <xdr:cNvPr id="4" name="図 3" descr="FFC加工タイプ">
              <a:extLst>
                <a:ext uri="{FF2B5EF4-FFF2-40B4-BE49-F238E27FC236}">
                  <a16:creationId xmlns:a16="http://schemas.microsoft.com/office/drawing/2014/main" id="{815D3302-7A4F-02FF-B294-1544955F08FB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51259"/>
            <a:stretch/>
          </xdr:blipFill>
          <xdr:spPr bwMode="auto">
            <a:xfrm>
              <a:off x="1234439" y="2830831"/>
              <a:ext cx="2574054" cy="65912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5" name="図 4" descr="FFC加工タイプ">
              <a:extLst>
                <a:ext uri="{FF2B5EF4-FFF2-40B4-BE49-F238E27FC236}">
                  <a16:creationId xmlns:a16="http://schemas.microsoft.com/office/drawing/2014/main" id="{5453A0A9-5E1E-A9CF-4C1F-B308B7E900D2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49504"/>
            <a:stretch/>
          </xdr:blipFill>
          <xdr:spPr bwMode="auto">
            <a:xfrm>
              <a:off x="1127759" y="2213611"/>
              <a:ext cx="2666711" cy="659129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2DE7B98A-A0C2-035F-3B7F-27D2D6E80E68}"/>
              </a:ext>
            </a:extLst>
          </xdr:cNvPr>
          <xdr:cNvSpPr txBox="1"/>
        </xdr:nvSpPr>
        <xdr:spPr>
          <a:xfrm>
            <a:off x="8397240" y="922020"/>
            <a:ext cx="1379220" cy="25146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/>
              <a:t>加工タイプ</a:t>
            </a:r>
          </a:p>
        </xdr:txBody>
      </xdr:sp>
    </xdr:grpSp>
    <xdr:clientData/>
  </xdr:twoCellAnchor>
  <xdr:twoCellAnchor>
    <xdr:from>
      <xdr:col>4</xdr:col>
      <xdr:colOff>104774</xdr:colOff>
      <xdr:row>13</xdr:row>
      <xdr:rowOff>9525</xdr:rowOff>
    </xdr:from>
    <xdr:to>
      <xdr:col>10</xdr:col>
      <xdr:colOff>504825</xdr:colOff>
      <xdr:row>28</xdr:row>
      <xdr:rowOff>223812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AACE9B07-C785-0EA1-84A0-2A2B9CD168F3}"/>
            </a:ext>
          </a:extLst>
        </xdr:cNvPr>
        <xdr:cNvGrpSpPr/>
      </xdr:nvGrpSpPr>
      <xdr:grpSpPr>
        <a:xfrm>
          <a:off x="10315574" y="3190875"/>
          <a:ext cx="4514851" cy="3786162"/>
          <a:chOff x="7871460" y="3048000"/>
          <a:chExt cx="3886200" cy="2516505"/>
        </a:xfrm>
      </xdr:grpSpPr>
      <xdr:pic>
        <xdr:nvPicPr>
          <xdr:cNvPr id="2" name="図 1" descr="FFC図面">
            <a:extLst>
              <a:ext uri="{FF2B5EF4-FFF2-40B4-BE49-F238E27FC236}">
                <a16:creationId xmlns:a16="http://schemas.microsoft.com/office/drawing/2014/main" id="{BD690EF7-38D7-4CAC-A98B-C10D5670407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8657"/>
          <a:stretch/>
        </xdr:blipFill>
        <xdr:spPr bwMode="auto">
          <a:xfrm>
            <a:off x="7871460" y="3171330"/>
            <a:ext cx="3886200" cy="23931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B34F1F2E-92E8-4227-8093-C22B15F16C7B}"/>
              </a:ext>
            </a:extLst>
          </xdr:cNvPr>
          <xdr:cNvSpPr txBox="1"/>
        </xdr:nvSpPr>
        <xdr:spPr>
          <a:xfrm>
            <a:off x="9319260" y="3048000"/>
            <a:ext cx="1379220" cy="25146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1"/>
              <a:t>寸法図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3</xdr:row>
      <xdr:rowOff>85725</xdr:rowOff>
    </xdr:from>
    <xdr:to>
      <xdr:col>13</xdr:col>
      <xdr:colOff>380099</xdr:colOff>
      <xdr:row>16</xdr:row>
      <xdr:rowOff>104775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9E19688-200E-E92A-EC43-1824569AC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023" t="36478" r="24894" b="33749"/>
        <a:stretch/>
      </xdr:blipFill>
      <xdr:spPr>
        <a:xfrm>
          <a:off x="9029700" y="800100"/>
          <a:ext cx="6257024" cy="3114675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19</xdr:row>
      <xdr:rowOff>171450</xdr:rowOff>
    </xdr:from>
    <xdr:to>
      <xdr:col>15</xdr:col>
      <xdr:colOff>476250</xdr:colOff>
      <xdr:row>29</xdr:row>
      <xdr:rowOff>83965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C266E5D-1FEF-C2EF-CDBE-37347FD59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5" y="4695825"/>
          <a:ext cx="7772400" cy="2293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73A5-C584-402C-B710-AB9171C036AD}">
  <sheetPr>
    <tabColor rgb="FFFFFF00"/>
    <pageSetUpPr fitToPage="1"/>
  </sheetPr>
  <dimension ref="A1:E40"/>
  <sheetViews>
    <sheetView tabSelected="1" workbookViewId="0">
      <selection activeCell="B12" sqref="B12:C12"/>
    </sheetView>
  </sheetViews>
  <sheetFormatPr defaultRowHeight="18.75" x14ac:dyDescent="0.4"/>
  <cols>
    <col min="1" max="1" width="34.125" customWidth="1"/>
    <col min="2" max="2" width="17.75" customWidth="1"/>
    <col min="3" max="3" width="73.125" customWidth="1"/>
    <col min="4" max="4" width="9" style="23" customWidth="1"/>
  </cols>
  <sheetData>
    <row r="1" spans="1:5" ht="25.5" x14ac:dyDescent="0.4">
      <c r="A1" s="27" t="s">
        <v>115</v>
      </c>
      <c r="C1" s="4" t="s">
        <v>32</v>
      </c>
      <c r="E1" s="28" t="s">
        <v>116</v>
      </c>
    </row>
    <row r="2" spans="1:5" x14ac:dyDescent="0.4">
      <c r="A2" t="s">
        <v>51</v>
      </c>
    </row>
    <row r="3" spans="1:5" x14ac:dyDescent="0.4">
      <c r="A3" t="s">
        <v>10</v>
      </c>
    </row>
    <row r="4" spans="1:5" x14ac:dyDescent="0.4">
      <c r="A4" t="s">
        <v>14</v>
      </c>
    </row>
    <row r="6" spans="1:5" x14ac:dyDescent="0.4">
      <c r="A6" s="15" t="s">
        <v>72</v>
      </c>
    </row>
    <row r="7" spans="1:5" x14ac:dyDescent="0.4">
      <c r="A7" s="5" t="s">
        <v>1</v>
      </c>
      <c r="B7" s="5" t="s">
        <v>30</v>
      </c>
      <c r="C7" s="5" t="s">
        <v>31</v>
      </c>
    </row>
    <row r="8" spans="1:5" x14ac:dyDescent="0.4">
      <c r="A8" s="2" t="s">
        <v>2</v>
      </c>
      <c r="B8" s="9"/>
      <c r="C8" s="6" t="s">
        <v>6</v>
      </c>
    </row>
    <row r="9" spans="1:5" x14ac:dyDescent="0.4">
      <c r="A9" s="2" t="s">
        <v>122</v>
      </c>
      <c r="B9" s="9"/>
      <c r="C9" s="6" t="s">
        <v>123</v>
      </c>
    </row>
    <row r="10" spans="1:5" x14ac:dyDescent="0.4">
      <c r="A10" s="2" t="s">
        <v>3</v>
      </c>
      <c r="B10" s="9"/>
      <c r="C10" s="6" t="s">
        <v>24</v>
      </c>
    </row>
    <row r="11" spans="1:5" x14ac:dyDescent="0.4">
      <c r="A11" s="2" t="s">
        <v>70</v>
      </c>
      <c r="B11" s="9"/>
      <c r="C11" s="6" t="s">
        <v>108</v>
      </c>
    </row>
    <row r="12" spans="1:5" x14ac:dyDescent="0.4">
      <c r="A12" s="2" t="s">
        <v>4</v>
      </c>
      <c r="B12" s="31"/>
      <c r="C12" s="32"/>
    </row>
    <row r="13" spans="1:5" x14ac:dyDescent="0.4">
      <c r="A13" s="2" t="s">
        <v>5</v>
      </c>
      <c r="B13" s="31"/>
      <c r="C13" s="32"/>
    </row>
    <row r="14" spans="1:5" x14ac:dyDescent="0.4">
      <c r="A14" t="s">
        <v>21</v>
      </c>
      <c r="B14" s="7"/>
      <c r="C14" s="7"/>
    </row>
    <row r="15" spans="1:5" x14ac:dyDescent="0.4">
      <c r="A15" s="10" t="s">
        <v>50</v>
      </c>
      <c r="B15" s="7"/>
      <c r="C15" s="7"/>
    </row>
    <row r="16" spans="1:5" x14ac:dyDescent="0.4">
      <c r="A16" s="10"/>
      <c r="B16" s="7"/>
      <c r="C16" s="7"/>
    </row>
    <row r="17" spans="1:3" x14ac:dyDescent="0.4">
      <c r="A17" s="15" t="s">
        <v>73</v>
      </c>
      <c r="B17" s="7"/>
      <c r="C17" s="7"/>
    </row>
    <row r="18" spans="1:3" x14ac:dyDescent="0.4">
      <c r="A18" s="5" t="s">
        <v>1</v>
      </c>
      <c r="B18" s="8" t="s">
        <v>30</v>
      </c>
      <c r="C18" s="8" t="s">
        <v>31</v>
      </c>
    </row>
    <row r="19" spans="1:3" x14ac:dyDescent="0.4">
      <c r="A19" s="2" t="s">
        <v>52</v>
      </c>
      <c r="B19" s="11"/>
      <c r="C19" s="6"/>
    </row>
    <row r="20" spans="1:3" x14ac:dyDescent="0.4">
      <c r="A20" s="2" t="s">
        <v>15</v>
      </c>
      <c r="B20" s="12"/>
      <c r="C20" s="6" t="s">
        <v>8</v>
      </c>
    </row>
    <row r="21" spans="1:3" x14ac:dyDescent="0.4">
      <c r="A21" s="2" t="s">
        <v>71</v>
      </c>
      <c r="B21" s="11"/>
      <c r="C21" s="6" t="s">
        <v>9</v>
      </c>
    </row>
    <row r="22" spans="1:3" x14ac:dyDescent="0.4">
      <c r="A22" s="2" t="s">
        <v>46</v>
      </c>
      <c r="B22" s="11"/>
      <c r="C22" s="6" t="s">
        <v>12</v>
      </c>
    </row>
    <row r="23" spans="1:3" x14ac:dyDescent="0.4">
      <c r="A23" s="2" t="s">
        <v>45</v>
      </c>
      <c r="B23" s="11"/>
      <c r="C23" s="6" t="s">
        <v>12</v>
      </c>
    </row>
    <row r="24" spans="1:3" x14ac:dyDescent="0.4">
      <c r="A24" s="2" t="s">
        <v>47</v>
      </c>
      <c r="B24" s="11"/>
      <c r="C24" s="6" t="s">
        <v>13</v>
      </c>
    </row>
    <row r="25" spans="1:3" x14ac:dyDescent="0.4">
      <c r="A25" s="2" t="s">
        <v>48</v>
      </c>
      <c r="B25" s="11"/>
      <c r="C25" s="6" t="s">
        <v>13</v>
      </c>
    </row>
    <row r="26" spans="1:3" x14ac:dyDescent="0.4">
      <c r="A26" s="2" t="s">
        <v>16</v>
      </c>
      <c r="B26" s="11"/>
      <c r="C26" s="6" t="s">
        <v>7</v>
      </c>
    </row>
    <row r="27" spans="1:3" x14ac:dyDescent="0.4">
      <c r="A27" s="2" t="s">
        <v>22</v>
      </c>
      <c r="B27" s="11"/>
      <c r="C27" s="6" t="s">
        <v>23</v>
      </c>
    </row>
    <row r="29" spans="1:3" x14ac:dyDescent="0.4">
      <c r="A29" s="16" t="s">
        <v>74</v>
      </c>
      <c r="B29" t="s">
        <v>76</v>
      </c>
    </row>
    <row r="30" spans="1:3" x14ac:dyDescent="0.4">
      <c r="A30" s="5" t="s">
        <v>1</v>
      </c>
      <c r="B30" s="8" t="s">
        <v>75</v>
      </c>
      <c r="C30" s="8" t="s">
        <v>31</v>
      </c>
    </row>
    <row r="31" spans="1:3" x14ac:dyDescent="0.4">
      <c r="A31" s="2" t="s">
        <v>37</v>
      </c>
      <c r="B31" s="17"/>
      <c r="C31" s="2" t="s">
        <v>43</v>
      </c>
    </row>
    <row r="32" spans="1:3" x14ac:dyDescent="0.4">
      <c r="A32" s="2" t="s">
        <v>38</v>
      </c>
      <c r="B32" s="17"/>
      <c r="C32" s="2" t="s">
        <v>39</v>
      </c>
    </row>
    <row r="33" spans="1:3" x14ac:dyDescent="0.4">
      <c r="A33" s="2" t="s">
        <v>35</v>
      </c>
      <c r="B33" s="17"/>
      <c r="C33" s="2" t="s">
        <v>40</v>
      </c>
    </row>
    <row r="34" spans="1:3" x14ac:dyDescent="0.4">
      <c r="A34" s="2" t="s">
        <v>36</v>
      </c>
      <c r="B34" s="17"/>
      <c r="C34" s="2" t="s">
        <v>42</v>
      </c>
    </row>
    <row r="35" spans="1:3" x14ac:dyDescent="0.4">
      <c r="A35" s="2" t="s">
        <v>0</v>
      </c>
      <c r="B35" s="17"/>
      <c r="C35" s="2" t="s">
        <v>41</v>
      </c>
    </row>
    <row r="37" spans="1:3" x14ac:dyDescent="0.4">
      <c r="A37" s="1" t="s">
        <v>44</v>
      </c>
    </row>
    <row r="38" spans="1:3" x14ac:dyDescent="0.4">
      <c r="A38" s="30"/>
      <c r="B38" s="30"/>
      <c r="C38" s="30"/>
    </row>
    <row r="39" spans="1:3" x14ac:dyDescent="0.4">
      <c r="A39" s="30"/>
      <c r="B39" s="30"/>
      <c r="C39" s="30"/>
    </row>
    <row r="40" spans="1:3" x14ac:dyDescent="0.4">
      <c r="A40" s="30"/>
      <c r="B40" s="30"/>
      <c r="C40" s="30"/>
    </row>
  </sheetData>
  <mergeCells count="3">
    <mergeCell ref="A38:C40"/>
    <mergeCell ref="B13:C13"/>
    <mergeCell ref="B12:C12"/>
  </mergeCells>
  <phoneticPr fontId="1"/>
  <conditionalFormatting sqref="B8:B11">
    <cfRule type="cellIs" dxfId="6" priority="21" operator="notEqual">
      <formula>""</formula>
    </cfRule>
    <cfRule type="cellIs" dxfId="5" priority="22" operator="equal">
      <formula>""</formula>
    </cfRule>
  </conditionalFormatting>
  <conditionalFormatting sqref="B19:B27">
    <cfRule type="expression" dxfId="4" priority="1">
      <formula>IF($B$12="",IF($B$24="",TRUE,FALSE),FALSE)</formula>
    </cfRule>
  </conditionalFormatting>
  <conditionalFormatting sqref="B12:C13">
    <cfRule type="cellIs" dxfId="3" priority="15" operator="notEqual">
      <formula>""</formula>
    </cfRule>
    <cfRule type="cellIs" dxfId="2" priority="16" operator="equal">
      <formula>""</formula>
    </cfRule>
  </conditionalFormatting>
  <dataValidations count="1">
    <dataValidation type="list" allowBlank="1" showInputMessage="1" showErrorMessage="1" sqref="B31:B35" xr:uid="{C3345983-B167-41BA-B062-F1CCEBD54735}">
      <formula1>"✔"</formula1>
    </dataValidation>
  </dataValidations>
  <pageMargins left="0.7" right="0.7" top="0.75" bottom="0.75" header="0.3" footer="0.3"/>
  <pageSetup paperSize="9" scale="71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46DE69DD-516B-421A-8254-018706E77496}">
          <x14:formula1>
            <xm:f>ドロップダウン!$A$2:$A$4</xm:f>
          </x14:formula1>
          <xm:sqref>B8</xm:sqref>
        </x14:dataValidation>
        <x14:dataValidation type="list" allowBlank="1" showInputMessage="1" showErrorMessage="1" xr:uid="{A8FD96B0-8811-40C1-870B-8B5172E96AC8}">
          <x14:formula1>
            <xm:f>ドロップダウン!$C$2:$C$4</xm:f>
          </x14:formula1>
          <xm:sqref>B11</xm:sqref>
        </x14:dataValidation>
        <x14:dataValidation type="list" allowBlank="1" showInputMessage="1" showErrorMessage="1" xr:uid="{CCCC0802-7517-4FC8-A2DC-2EB8003DC126}">
          <x14:formula1>
            <xm:f>ドロップダウン!$D$2:$D$5</xm:f>
          </x14:formula1>
          <xm:sqref>B20</xm:sqref>
        </x14:dataValidation>
        <x14:dataValidation type="list" allowBlank="1" showInputMessage="1" showErrorMessage="1" xr:uid="{F1DC3BE9-AD38-459E-B2D9-6EAA430A14F7}">
          <x14:formula1>
            <xm:f>ドロップダウン!$E$2:$E$5</xm:f>
          </x14:formula1>
          <xm:sqref>B21</xm:sqref>
        </x14:dataValidation>
        <x14:dataValidation type="list" allowBlank="1" showInputMessage="1" showErrorMessage="1" xr:uid="{20987EA3-3B74-4C88-A138-CCD136F09D9B}">
          <x14:formula1>
            <xm:f>ドロップダウン!$G$2:$G$3</xm:f>
          </x14:formula1>
          <xm:sqref>B27</xm:sqref>
        </x14:dataValidation>
        <x14:dataValidation type="list" allowBlank="1" showInputMessage="1" showErrorMessage="1" xr:uid="{FABB1B85-0661-4CD0-A2CB-C789A1147BE8}">
          <x14:formula1>
            <xm:f>ドロップダウン!$F$2:$F$3</xm:f>
          </x14:formula1>
          <xm:sqref>B26</xm:sqref>
        </x14:dataValidation>
        <x14:dataValidation type="list" allowBlank="1" showInputMessage="1" showErrorMessage="1" xr:uid="{C2C5E1C7-4034-49C8-BE49-5E57410EDCEC}">
          <x14:formula1>
            <xm:f>ドロップダウン!$B$2:$B$9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8A942-9FBD-4CD9-BB0E-AA75BC845F92}">
  <dimension ref="A1:H48"/>
  <sheetViews>
    <sheetView workbookViewId="0">
      <selection activeCell="A27" sqref="A27"/>
    </sheetView>
  </sheetViews>
  <sheetFormatPr defaultRowHeight="18.75" x14ac:dyDescent="0.4"/>
  <cols>
    <col min="1" max="1" width="27.375" customWidth="1"/>
    <col min="2" max="2" width="21.25" bestFit="1" customWidth="1"/>
    <col min="4" max="4" width="4.75" bestFit="1" customWidth="1"/>
  </cols>
  <sheetData>
    <row r="1" spans="1:4" x14ac:dyDescent="0.4">
      <c r="A1" t="s">
        <v>117</v>
      </c>
      <c r="B1" s="29">
        <f>(C10+1)*C11</f>
        <v>0</v>
      </c>
    </row>
    <row r="3" spans="1:4" x14ac:dyDescent="0.4">
      <c r="A3" t="s">
        <v>80</v>
      </c>
      <c r="B3" t="s">
        <v>106</v>
      </c>
    </row>
    <row r="4" spans="1:4" x14ac:dyDescent="0.4">
      <c r="A4" s="20" t="s">
        <v>64</v>
      </c>
      <c r="B4" s="2" t="str">
        <f>C4&amp;D4</f>
        <v>0</v>
      </c>
      <c r="C4" s="21">
        <f>★記入シート!B8</f>
        <v>0</v>
      </c>
      <c r="D4" s="22"/>
    </row>
    <row r="5" spans="1:4" x14ac:dyDescent="0.4">
      <c r="A5" s="20" t="s">
        <v>83</v>
      </c>
      <c r="B5" s="2" t="str">
        <f t="shared" ref="B5:B18" si="0">C5&amp;D5</f>
        <v>0mm</v>
      </c>
      <c r="C5" s="18">
        <f>★記入シート!B9</f>
        <v>0</v>
      </c>
      <c r="D5" s="23" t="s">
        <v>77</v>
      </c>
    </row>
    <row r="6" spans="1:4" x14ac:dyDescent="0.4">
      <c r="A6" s="20" t="s">
        <v>121</v>
      </c>
      <c r="B6" s="2" t="str">
        <f t="shared" si="0"/>
        <v>0</v>
      </c>
      <c r="C6" s="18">
        <f>★記入シート!B10</f>
        <v>0</v>
      </c>
      <c r="D6" s="23"/>
    </row>
    <row r="7" spans="1:4" x14ac:dyDescent="0.4">
      <c r="A7" s="20" t="s">
        <v>89</v>
      </c>
      <c r="B7" s="2" t="str">
        <f t="shared" si="0"/>
        <v>0mm</v>
      </c>
      <c r="C7" s="18">
        <f>★記入シート!B11</f>
        <v>0</v>
      </c>
      <c r="D7" s="23" t="s">
        <v>77</v>
      </c>
    </row>
    <row r="8" spans="1:4" x14ac:dyDescent="0.4">
      <c r="A8" s="20" t="s">
        <v>114</v>
      </c>
      <c r="B8" s="2" t="str">
        <f t="shared" si="0"/>
        <v>0</v>
      </c>
      <c r="C8" s="18">
        <f>★記入シート!B12</f>
        <v>0</v>
      </c>
      <c r="D8" s="23"/>
    </row>
    <row r="9" spans="1:4" hidden="1" x14ac:dyDescent="0.4">
      <c r="A9" s="20" t="s">
        <v>79</v>
      </c>
      <c r="B9" s="2" t="str">
        <f t="shared" si="0"/>
        <v>0</v>
      </c>
      <c r="C9" s="18">
        <f>★記入シート!B13</f>
        <v>0</v>
      </c>
      <c r="D9" s="23"/>
    </row>
    <row r="10" spans="1:4" x14ac:dyDescent="0.4">
      <c r="A10" s="20" t="s">
        <v>57</v>
      </c>
      <c r="B10" s="2" t="str">
        <f>C10&amp;D10</f>
        <v>0pin</v>
      </c>
      <c r="C10" s="24">
        <f>★記入シート!B19</f>
        <v>0</v>
      </c>
      <c r="D10" s="23" t="s">
        <v>78</v>
      </c>
    </row>
    <row r="11" spans="1:4" x14ac:dyDescent="0.4">
      <c r="A11" s="20" t="s">
        <v>88</v>
      </c>
      <c r="B11" s="2" t="str">
        <f t="shared" si="0"/>
        <v>0mm</v>
      </c>
      <c r="C11" s="24">
        <f>★記入シート!B20</f>
        <v>0</v>
      </c>
      <c r="D11" s="23" t="s">
        <v>77</v>
      </c>
    </row>
    <row r="12" spans="1:4" x14ac:dyDescent="0.4">
      <c r="A12" s="20" t="s">
        <v>87</v>
      </c>
      <c r="B12" s="2" t="str">
        <f t="shared" si="0"/>
        <v>0mm</v>
      </c>
      <c r="C12" s="24">
        <f>★記入シート!B21</f>
        <v>0</v>
      </c>
      <c r="D12" s="23" t="s">
        <v>77</v>
      </c>
    </row>
    <row r="13" spans="1:4" x14ac:dyDescent="0.4">
      <c r="A13" s="20" t="s">
        <v>109</v>
      </c>
      <c r="B13" s="2" t="str">
        <f t="shared" si="0"/>
        <v>0mm</v>
      </c>
      <c r="C13" s="24">
        <f>★記入シート!B22</f>
        <v>0</v>
      </c>
      <c r="D13" s="23" t="s">
        <v>77</v>
      </c>
    </row>
    <row r="14" spans="1:4" hidden="1" x14ac:dyDescent="0.4">
      <c r="A14" s="20" t="s">
        <v>86</v>
      </c>
      <c r="B14" s="2" t="str">
        <f t="shared" si="0"/>
        <v>0mm</v>
      </c>
      <c r="C14" s="24">
        <f>★記入シート!B23</f>
        <v>0</v>
      </c>
      <c r="D14" s="23" t="s">
        <v>77</v>
      </c>
    </row>
    <row r="15" spans="1:4" x14ac:dyDescent="0.4">
      <c r="A15" s="20" t="s">
        <v>110</v>
      </c>
      <c r="B15" s="2" t="str">
        <f t="shared" si="0"/>
        <v>0mm</v>
      </c>
      <c r="C15" s="24">
        <f>★記入シート!B24</f>
        <v>0</v>
      </c>
      <c r="D15" s="23" t="s">
        <v>77</v>
      </c>
    </row>
    <row r="16" spans="1:4" hidden="1" x14ac:dyDescent="0.4">
      <c r="A16" s="20" t="s">
        <v>85</v>
      </c>
      <c r="B16" s="2" t="str">
        <f t="shared" si="0"/>
        <v>0mm</v>
      </c>
      <c r="C16" s="24">
        <f>★記入シート!B25</f>
        <v>0</v>
      </c>
      <c r="D16" s="23" t="s">
        <v>77</v>
      </c>
    </row>
    <row r="17" spans="1:8" x14ac:dyDescent="0.4">
      <c r="A17" s="20" t="s">
        <v>84</v>
      </c>
      <c r="B17" s="2" t="str">
        <f t="shared" si="0"/>
        <v>0mm</v>
      </c>
      <c r="C17" s="24">
        <f>★記入シート!B26</f>
        <v>0</v>
      </c>
      <c r="D17" s="23" t="s">
        <v>77</v>
      </c>
    </row>
    <row r="18" spans="1:8" x14ac:dyDescent="0.4">
      <c r="A18" s="20" t="s">
        <v>56</v>
      </c>
      <c r="B18" s="2" t="str">
        <f t="shared" si="0"/>
        <v>0</v>
      </c>
      <c r="C18" s="26">
        <f>★記入シート!B27</f>
        <v>0</v>
      </c>
      <c r="D18" s="25"/>
    </row>
    <row r="19" spans="1:8" x14ac:dyDescent="0.4">
      <c r="A19" s="20"/>
    </row>
    <row r="20" spans="1:8" x14ac:dyDescent="0.4">
      <c r="A20" s="20" t="s">
        <v>37</v>
      </c>
      <c r="B20" s="2">
        <f>★記入シート!B31</f>
        <v>0</v>
      </c>
      <c r="H20" s="19"/>
    </row>
    <row r="21" spans="1:8" x14ac:dyDescent="0.4">
      <c r="A21" s="20" t="s">
        <v>38</v>
      </c>
      <c r="B21" s="2">
        <f>★記入シート!B32</f>
        <v>0</v>
      </c>
      <c r="H21" s="19"/>
    </row>
    <row r="22" spans="1:8" x14ac:dyDescent="0.4">
      <c r="A22" s="20" t="s">
        <v>35</v>
      </c>
      <c r="B22" s="2">
        <f>★記入シート!B33</f>
        <v>0</v>
      </c>
      <c r="H22" s="19"/>
    </row>
    <row r="23" spans="1:8" x14ac:dyDescent="0.4">
      <c r="A23" s="20" t="s">
        <v>36</v>
      </c>
      <c r="B23" s="2">
        <f>★記入シート!B34</f>
        <v>0</v>
      </c>
      <c r="H23" s="19"/>
    </row>
    <row r="24" spans="1:8" x14ac:dyDescent="0.4">
      <c r="A24" s="20" t="s">
        <v>0</v>
      </c>
      <c r="B24" s="2">
        <f>★記入シート!B35</f>
        <v>0</v>
      </c>
      <c r="H24" s="19"/>
    </row>
    <row r="25" spans="1:8" x14ac:dyDescent="0.4">
      <c r="H25" s="19"/>
    </row>
    <row r="26" spans="1:8" x14ac:dyDescent="0.4">
      <c r="H26" s="19"/>
    </row>
    <row r="27" spans="1:8" x14ac:dyDescent="0.4">
      <c r="A27" t="s">
        <v>81</v>
      </c>
      <c r="B27" t="s">
        <v>107</v>
      </c>
    </row>
    <row r="28" spans="1:8" x14ac:dyDescent="0.4">
      <c r="A28" s="2" t="s">
        <v>91</v>
      </c>
      <c r="B28" s="2" t="e">
        <f>_xlfn.IFS(C28="同面端子","P7",C28="異面端子","P6")</f>
        <v>#N/A</v>
      </c>
      <c r="C28" s="21">
        <f>★記入シート!B8</f>
        <v>0</v>
      </c>
      <c r="D28" s="22"/>
    </row>
    <row r="29" spans="1:8" x14ac:dyDescent="0.4">
      <c r="A29" s="2" t="s">
        <v>95</v>
      </c>
      <c r="B29" s="2" t="str">
        <f t="shared" ref="B29:B41" si="1">C29&amp;D29</f>
        <v>0mm</v>
      </c>
      <c r="C29" s="18">
        <f>★記入シート!B9</f>
        <v>0</v>
      </c>
      <c r="D29" s="23" t="s">
        <v>77</v>
      </c>
    </row>
    <row r="30" spans="1:8" x14ac:dyDescent="0.4">
      <c r="A30" s="2" t="s">
        <v>90</v>
      </c>
      <c r="B30" s="2" t="str">
        <f t="shared" si="1"/>
        <v>0</v>
      </c>
      <c r="C30" s="18">
        <f>★記入シート!B10</f>
        <v>0</v>
      </c>
      <c r="D30" s="23"/>
    </row>
    <row r="31" spans="1:8" x14ac:dyDescent="0.4">
      <c r="A31" s="2" t="s">
        <v>98</v>
      </c>
      <c r="B31" s="2" t="str">
        <f t="shared" si="1"/>
        <v>0mm</v>
      </c>
      <c r="C31" s="18">
        <f>★記入シート!B11</f>
        <v>0</v>
      </c>
      <c r="D31" s="23" t="s">
        <v>77</v>
      </c>
    </row>
    <row r="32" spans="1:8" x14ac:dyDescent="0.4">
      <c r="A32" s="2" t="s">
        <v>113</v>
      </c>
      <c r="B32" s="2" t="str">
        <f t="shared" si="1"/>
        <v>0</v>
      </c>
      <c r="C32" s="18">
        <f>★記入シート!B12</f>
        <v>0</v>
      </c>
      <c r="D32" s="23"/>
    </row>
    <row r="33" spans="1:4" hidden="1" x14ac:dyDescent="0.4">
      <c r="A33" s="2" t="s">
        <v>96</v>
      </c>
      <c r="B33" s="2" t="str">
        <f t="shared" si="1"/>
        <v>0</v>
      </c>
      <c r="C33" s="18">
        <f>★記入シート!B13</f>
        <v>0</v>
      </c>
      <c r="D33" s="23"/>
    </row>
    <row r="34" spans="1:4" x14ac:dyDescent="0.4">
      <c r="A34" s="2" t="s">
        <v>97</v>
      </c>
      <c r="B34" s="2" t="str">
        <f t="shared" si="1"/>
        <v>0pin</v>
      </c>
      <c r="C34" s="24">
        <f>★記入シート!B19</f>
        <v>0</v>
      </c>
      <c r="D34" s="23" t="s">
        <v>78</v>
      </c>
    </row>
    <row r="35" spans="1:4" x14ac:dyDescent="0.4">
      <c r="A35" s="2" t="s">
        <v>82</v>
      </c>
      <c r="B35" s="2" t="str">
        <f t="shared" si="1"/>
        <v>0mm</v>
      </c>
      <c r="C35" s="24">
        <f>★記入シート!B20</f>
        <v>0</v>
      </c>
      <c r="D35" s="23" t="s">
        <v>77</v>
      </c>
    </row>
    <row r="36" spans="1:4" x14ac:dyDescent="0.4">
      <c r="A36" s="2" t="s">
        <v>99</v>
      </c>
      <c r="B36" s="2" t="str">
        <f t="shared" si="1"/>
        <v>0mm</v>
      </c>
      <c r="C36" s="24">
        <f>★記入シート!B21</f>
        <v>0</v>
      </c>
      <c r="D36" s="23" t="s">
        <v>77</v>
      </c>
    </row>
    <row r="37" spans="1:4" x14ac:dyDescent="0.4">
      <c r="A37" s="2" t="s">
        <v>112</v>
      </c>
      <c r="B37" s="2" t="str">
        <f t="shared" si="1"/>
        <v>0mm</v>
      </c>
      <c r="C37" s="24">
        <f>★記入シート!B22</f>
        <v>0</v>
      </c>
      <c r="D37" s="23" t="s">
        <v>77</v>
      </c>
    </row>
    <row r="38" spans="1:4" hidden="1" x14ac:dyDescent="0.4">
      <c r="A38" s="2" t="s">
        <v>100</v>
      </c>
      <c r="B38" s="2" t="str">
        <f t="shared" si="1"/>
        <v>0mm</v>
      </c>
      <c r="C38" s="24">
        <f>★記入シート!B23</f>
        <v>0</v>
      </c>
      <c r="D38" s="23" t="s">
        <v>77</v>
      </c>
    </row>
    <row r="39" spans="1:4" x14ac:dyDescent="0.4">
      <c r="A39" s="2" t="s">
        <v>111</v>
      </c>
      <c r="B39" s="2" t="str">
        <f t="shared" si="1"/>
        <v>0mm</v>
      </c>
      <c r="C39" s="24">
        <f>★記入シート!B24</f>
        <v>0</v>
      </c>
      <c r="D39" s="23" t="s">
        <v>77</v>
      </c>
    </row>
    <row r="40" spans="1:4" hidden="1" x14ac:dyDescent="0.4">
      <c r="A40" s="2" t="s">
        <v>101</v>
      </c>
      <c r="B40" s="2" t="str">
        <f t="shared" si="1"/>
        <v>0mm</v>
      </c>
      <c r="C40" s="24">
        <f>★記入シート!B25</f>
        <v>0</v>
      </c>
      <c r="D40" s="23" t="s">
        <v>77</v>
      </c>
    </row>
    <row r="41" spans="1:4" x14ac:dyDescent="0.4">
      <c r="A41" s="2" t="s">
        <v>105</v>
      </c>
      <c r="B41" s="2" t="str">
        <f t="shared" si="1"/>
        <v>0mm</v>
      </c>
      <c r="C41" s="24">
        <f>★記入シート!B26</f>
        <v>0</v>
      </c>
      <c r="D41" s="23" t="s">
        <v>77</v>
      </c>
    </row>
    <row r="42" spans="1:4" x14ac:dyDescent="0.4">
      <c r="A42" s="2" t="s">
        <v>104</v>
      </c>
      <c r="B42" s="2" t="str">
        <f>IF(C42="金メッキ","Gold","Tin")</f>
        <v>Tin</v>
      </c>
      <c r="C42" s="26">
        <f>★記入シート!B27</f>
        <v>0</v>
      </c>
      <c r="D42" s="25"/>
    </row>
    <row r="44" spans="1:4" x14ac:dyDescent="0.4">
      <c r="A44" s="2" t="s">
        <v>92</v>
      </c>
      <c r="B44" s="2">
        <f>★記入シート!B31</f>
        <v>0</v>
      </c>
    </row>
    <row r="45" spans="1:4" x14ac:dyDescent="0.4">
      <c r="A45" s="2" t="s">
        <v>102</v>
      </c>
      <c r="B45" s="2">
        <f>★記入シート!B32</f>
        <v>0</v>
      </c>
    </row>
    <row r="46" spans="1:4" x14ac:dyDescent="0.4">
      <c r="A46" s="2" t="s">
        <v>103</v>
      </c>
      <c r="B46" s="2">
        <f>★記入シート!B33</f>
        <v>0</v>
      </c>
    </row>
    <row r="47" spans="1:4" x14ac:dyDescent="0.4">
      <c r="A47" s="2" t="s">
        <v>93</v>
      </c>
      <c r="B47" s="2">
        <f>★記入シート!B34</f>
        <v>0</v>
      </c>
    </row>
    <row r="48" spans="1:4" x14ac:dyDescent="0.4">
      <c r="A48" s="2" t="s">
        <v>94</v>
      </c>
      <c r="B48" s="2">
        <f>★記入シート!B35</f>
        <v>0</v>
      </c>
    </row>
  </sheetData>
  <phoneticPr fontId="1"/>
  <dataValidations count="1">
    <dataValidation type="list" allowBlank="1" showInputMessage="1" showErrorMessage="1" sqref="H20:H26" xr:uid="{A8A564EC-6AB5-42FA-8E29-220BD521C041}">
      <formula1>"✔"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D64AF-BCD9-4258-9670-FBFDB186F0F5}">
  <dimension ref="A1:E19"/>
  <sheetViews>
    <sheetView zoomScaleNormal="100" workbookViewId="0">
      <selection activeCell="P18" sqref="P18"/>
    </sheetView>
  </sheetViews>
  <sheetFormatPr defaultRowHeight="18.75" x14ac:dyDescent="0.4"/>
  <cols>
    <col min="1" max="1" width="35.5" bestFit="1" customWidth="1"/>
    <col min="2" max="2" width="9.25" bestFit="1" customWidth="1"/>
    <col min="3" max="3" width="60.875" bestFit="1" customWidth="1"/>
  </cols>
  <sheetData>
    <row r="1" spans="1:5" x14ac:dyDescent="0.4">
      <c r="A1" t="s">
        <v>55</v>
      </c>
    </row>
    <row r="2" spans="1:5" x14ac:dyDescent="0.4">
      <c r="A2" s="5" t="s">
        <v>1</v>
      </c>
      <c r="B2" s="8" t="s">
        <v>30</v>
      </c>
      <c r="C2" s="8" t="s">
        <v>31</v>
      </c>
      <c r="E2" t="s">
        <v>118</v>
      </c>
    </row>
    <row r="3" spans="1:5" x14ac:dyDescent="0.4">
      <c r="A3" s="2" t="s">
        <v>64</v>
      </c>
      <c r="B3" s="9"/>
      <c r="C3" s="6" t="s">
        <v>6</v>
      </c>
      <c r="E3" t="s">
        <v>69</v>
      </c>
    </row>
    <row r="4" spans="1:5" x14ac:dyDescent="0.4">
      <c r="A4" s="2" t="s">
        <v>65</v>
      </c>
      <c r="B4" s="9"/>
      <c r="C4" s="6" t="s">
        <v>24</v>
      </c>
    </row>
    <row r="5" spans="1:5" x14ac:dyDescent="0.4">
      <c r="A5" s="2" t="s">
        <v>56</v>
      </c>
      <c r="B5" s="9"/>
      <c r="C5" s="6" t="s">
        <v>23</v>
      </c>
    </row>
    <row r="6" spans="1:5" x14ac:dyDescent="0.4">
      <c r="B6" s="7"/>
      <c r="C6" s="7"/>
    </row>
    <row r="7" spans="1:5" x14ac:dyDescent="0.4">
      <c r="A7" s="2" t="s">
        <v>66</v>
      </c>
      <c r="B7" s="9"/>
      <c r="C7" s="6" t="s">
        <v>11</v>
      </c>
    </row>
    <row r="8" spans="1:5" x14ac:dyDescent="0.4">
      <c r="A8" s="2" t="s">
        <v>57</v>
      </c>
      <c r="B8" s="9"/>
      <c r="C8" s="6"/>
    </row>
    <row r="9" spans="1:5" x14ac:dyDescent="0.4">
      <c r="A9" s="2" t="s">
        <v>58</v>
      </c>
      <c r="B9" s="14"/>
      <c r="C9" s="6" t="s">
        <v>8</v>
      </c>
    </row>
    <row r="10" spans="1:5" x14ac:dyDescent="0.4">
      <c r="A10" s="2" t="s">
        <v>67</v>
      </c>
      <c r="B10" s="9"/>
      <c r="C10" s="6" t="s">
        <v>9</v>
      </c>
    </row>
    <row r="11" spans="1:5" x14ac:dyDescent="0.4">
      <c r="A11" s="2" t="s">
        <v>59</v>
      </c>
      <c r="B11" s="9"/>
      <c r="C11" s="6" t="s">
        <v>12</v>
      </c>
    </row>
    <row r="12" spans="1:5" x14ac:dyDescent="0.4">
      <c r="A12" s="2" t="s">
        <v>60</v>
      </c>
      <c r="B12" s="9"/>
      <c r="C12" s="6" t="s">
        <v>12</v>
      </c>
    </row>
    <row r="13" spans="1:5" x14ac:dyDescent="0.4">
      <c r="A13" s="2" t="s">
        <v>61</v>
      </c>
      <c r="B13" s="9"/>
      <c r="C13" s="6" t="s">
        <v>13</v>
      </c>
    </row>
    <row r="14" spans="1:5" x14ac:dyDescent="0.4">
      <c r="A14" s="2" t="s">
        <v>62</v>
      </c>
      <c r="B14" s="9"/>
      <c r="C14" s="6" t="s">
        <v>13</v>
      </c>
    </row>
    <row r="15" spans="1:5" x14ac:dyDescent="0.4">
      <c r="A15" s="2" t="s">
        <v>63</v>
      </c>
      <c r="B15" s="9"/>
      <c r="C15" s="6" t="s">
        <v>7</v>
      </c>
    </row>
    <row r="16" spans="1:5" x14ac:dyDescent="0.4">
      <c r="A16" s="2" t="s">
        <v>68</v>
      </c>
      <c r="B16" s="9"/>
      <c r="C16" s="6" t="s">
        <v>17</v>
      </c>
    </row>
    <row r="18" spans="5:5" x14ac:dyDescent="0.4">
      <c r="E18" t="s">
        <v>119</v>
      </c>
    </row>
    <row r="19" spans="5:5" x14ac:dyDescent="0.4">
      <c r="E19" t="s">
        <v>120</v>
      </c>
    </row>
  </sheetData>
  <phoneticPr fontId="1"/>
  <conditionalFormatting sqref="B3:B5 B7:B16">
    <cfRule type="cellIs" dxfId="1" priority="14" operator="notEqual">
      <formula>""</formula>
    </cfRule>
    <cfRule type="cellIs" dxfId="0" priority="15" operator="equal">
      <formula>""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562ABAB4-E8E3-4FC4-B66B-D19E78F381EB}">
          <x14:formula1>
            <xm:f>ドロップダウン!$B$2:$B$9</xm:f>
          </x14:formula1>
          <xm:sqref>B4</xm:sqref>
        </x14:dataValidation>
        <x14:dataValidation type="list" allowBlank="1" showInputMessage="1" showErrorMessage="1" xr:uid="{8E32EFA4-0BD7-47EB-9F48-E1DE28678F44}">
          <x14:formula1>
            <xm:f>ドロップダウン!$C$2:$C$4</xm:f>
          </x14:formula1>
          <xm:sqref>B16</xm:sqref>
        </x14:dataValidation>
        <x14:dataValidation type="list" allowBlank="1" showInputMessage="1" showErrorMessage="1" xr:uid="{4F6BCEAA-7916-429F-A4D4-F41B2FDE91FC}">
          <x14:formula1>
            <xm:f>ドロップダウン!$A$2:$A$4</xm:f>
          </x14:formula1>
          <xm:sqref>B3</xm:sqref>
        </x14:dataValidation>
        <x14:dataValidation type="list" allowBlank="1" showInputMessage="1" showErrorMessage="1" xr:uid="{DBFE1BEF-403E-45B4-A902-6D472D0A65FF}">
          <x14:formula1>
            <xm:f>ドロップダウン!$F$2:$F$3</xm:f>
          </x14:formula1>
          <xm:sqref>B15</xm:sqref>
        </x14:dataValidation>
        <x14:dataValidation type="list" allowBlank="1" showInputMessage="1" showErrorMessage="1" xr:uid="{55B91293-21A6-4268-91D4-D7EDC8A2D47C}">
          <x14:formula1>
            <xm:f>ドロップダウン!$G$2:$G$3</xm:f>
          </x14:formula1>
          <xm:sqref>B5</xm:sqref>
        </x14:dataValidation>
        <x14:dataValidation type="list" allowBlank="1" showInputMessage="1" showErrorMessage="1" xr:uid="{EFA2E56A-874C-4677-B043-60E9305ABDDA}">
          <x14:formula1>
            <xm:f>ドロップダウン!$E$2:$E$5</xm:f>
          </x14:formula1>
          <xm:sqref>B10</xm:sqref>
        </x14:dataValidation>
        <x14:dataValidation type="list" allowBlank="1" showInputMessage="1" showErrorMessage="1" xr:uid="{8DEB8CA9-BEAC-4534-BD8C-5AA8EBC0ADB4}">
          <x14:formula1>
            <xm:f>ドロップダウン!$D$2:$D$5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5075E-F0DD-4257-AC20-E3F76409E6EF}">
  <dimension ref="A2:G9"/>
  <sheetViews>
    <sheetView workbookViewId="0">
      <selection activeCell="A9" sqref="A2:G9"/>
    </sheetView>
  </sheetViews>
  <sheetFormatPr defaultRowHeight="18.75" x14ac:dyDescent="0.4"/>
  <cols>
    <col min="2" max="2" width="21.375" customWidth="1"/>
    <col min="3" max="3" width="7.75" customWidth="1"/>
  </cols>
  <sheetData>
    <row r="2" spans="1:7" x14ac:dyDescent="0.4">
      <c r="A2" t="s">
        <v>18</v>
      </c>
      <c r="B2" t="s">
        <v>25</v>
      </c>
      <c r="C2">
        <v>3.5000000000000003E-2</v>
      </c>
      <c r="D2" s="13">
        <v>0.5</v>
      </c>
      <c r="E2">
        <v>0.3</v>
      </c>
      <c r="F2">
        <v>0.3</v>
      </c>
      <c r="G2" t="s">
        <v>33</v>
      </c>
    </row>
    <row r="3" spans="1:7" x14ac:dyDescent="0.4">
      <c r="A3" t="s">
        <v>19</v>
      </c>
      <c r="B3" t="s">
        <v>26</v>
      </c>
      <c r="C3">
        <v>0.05</v>
      </c>
      <c r="D3" s="13" t="s">
        <v>49</v>
      </c>
      <c r="E3">
        <v>0.7</v>
      </c>
      <c r="F3" s="4" t="s">
        <v>20</v>
      </c>
      <c r="G3" t="s">
        <v>34</v>
      </c>
    </row>
    <row r="4" spans="1:7" x14ac:dyDescent="0.4">
      <c r="A4" t="s">
        <v>20</v>
      </c>
      <c r="B4" t="s">
        <v>27</v>
      </c>
      <c r="C4" s="3" t="s">
        <v>20</v>
      </c>
      <c r="D4" s="13">
        <v>1.25</v>
      </c>
      <c r="E4">
        <v>0.8</v>
      </c>
    </row>
    <row r="5" spans="1:7" x14ac:dyDescent="0.4">
      <c r="B5" t="s">
        <v>53</v>
      </c>
      <c r="D5" s="3" t="s">
        <v>20</v>
      </c>
      <c r="E5" s="4" t="s">
        <v>20</v>
      </c>
      <c r="F5" s="4"/>
    </row>
    <row r="6" spans="1:7" x14ac:dyDescent="0.4">
      <c r="B6" t="s">
        <v>54</v>
      </c>
    </row>
    <row r="7" spans="1:7" x14ac:dyDescent="0.4">
      <c r="B7" t="s">
        <v>28</v>
      </c>
    </row>
    <row r="8" spans="1:7" x14ac:dyDescent="0.4">
      <c r="B8" t="s">
        <v>29</v>
      </c>
    </row>
    <row r="9" spans="1:7" x14ac:dyDescent="0.4">
      <c r="B9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★記入シート</vt:lpstr>
      <vt:lpstr>変換</vt:lpstr>
      <vt:lpstr>全項目</vt:lpstr>
      <vt:lpstr>ドロップダウン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Yanagino　Kaoru</dc:creator>
  <cp:lastModifiedBy>YANAGINO</cp:lastModifiedBy>
  <cp:lastPrinted>2022-09-14T08:42:07Z</cp:lastPrinted>
  <dcterms:created xsi:type="dcterms:W3CDTF">2022-09-06T08:31:57Z</dcterms:created>
  <dcterms:modified xsi:type="dcterms:W3CDTF">2025-07-02T01:02:36Z</dcterms:modified>
</cp:coreProperties>
</file>